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M15" i="5"/>
  <c r="K15" i="5"/>
  <c r="K16" i="5" s="1"/>
  <c r="N16" i="5"/>
  <c r="L16" i="5"/>
  <c r="N15" i="5"/>
  <c r="L15" i="5"/>
  <c r="O16" i="5"/>
  <c r="J16" i="5"/>
  <c r="O15" i="5"/>
  <c r="AF10" i="5"/>
  <c r="J15" i="5" l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<sst xmlns="http://schemas.openxmlformats.org/spreadsheetml/2006/main" count="82" uniqueCount="36">
  <si>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</si>
  <si>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</si>
  <si>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</si>
  <si>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</si>
  <si>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</si>
  <si>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</si>
  <si>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</si>
  <si>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</si>
  <si>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</si>
  <si>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</si>
  <si>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</si>
  <si>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</si>
  <si>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</si>
  <si>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</si>
  <si>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</si>
  <si>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</si>
  <si>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</si>
  <si>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</si>
  <si>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</si>
  <si>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</si>
  <si>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</si>
  <si>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</si>
  <si>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</si>
  <si>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</si>
  <si>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</si>
  <si>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Virkiä = Lapuan Virkiä  (1907)</t>
  </si>
  <si>
    <t>Juha Latvala</t>
  </si>
  <si>
    <t>2.6.1978</t>
  </si>
  <si>
    <t>1.</t>
  </si>
  <si>
    <t>Lohi</t>
  </si>
  <si>
    <t>6.</t>
  </si>
  <si>
    <t>4.</t>
  </si>
  <si>
    <t>Virkiä</t>
  </si>
  <si>
    <t>5.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</si>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</sst>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18</v>
      </c>
      <c r="AB4" s="12">
        <v>1</v>
      </c>
      <c r="AC4" s="12">
        <v>15</v>
      </c>
      <c r="AD4" s="12">
        <v>15</v>
      </c>
      <c r="AE4" s="12">
        <v>81</v>
      </c>
      <c r="AF4" s="68">
        <v>0.6694</v>
      </c>
      <c r="AG4" s="69">
        <v>121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6</v>
      </c>
      <c r="AP4" s="12">
        <v>4</v>
      </c>
      <c r="AQ4" s="12">
        <v>27</v>
      </c>
      <c r="AR4" s="65">
        <v>0.52939999999999998</v>
      </c>
      <c r="AS4" s="66">
        <v>51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29</v>
      </c>
      <c r="AA6" s="12">
        <v>18</v>
      </c>
      <c r="AB6" s="12">
        <v>3</v>
      </c>
      <c r="AC6" s="12">
        <v>19</v>
      </c>
      <c r="AD6" s="12">
        <v>27</v>
      </c>
      <c r="AE6" s="12">
        <v>77</v>
      </c>
      <c r="AF6" s="68">
        <v>0.63109999999999999</v>
      </c>
      <c r="AG6" s="69">
        <v>122</v>
      </c>
      <c r="AH6" s="7"/>
      <c r="AI6" s="7" t="s">
        <v>30</v>
      </c>
      <c r="AJ6" s="7" t="s">
        <v>31</v>
      </c>
      <c r="AK6" s="7"/>
      <c r="AL6" s="10"/>
      <c r="AM6" s="12">
        <v>5</v>
      </c>
      <c r="AN6" s="12">
        <v>0</v>
      </c>
      <c r="AO6" s="12">
        <v>3</v>
      </c>
      <c r="AP6" s="12">
        <v>4</v>
      </c>
      <c r="AQ6" s="12">
        <v>11</v>
      </c>
      <c r="AR6" s="65">
        <v>0.42299999999999999</v>
      </c>
      <c r="AS6" s="66">
        <v>26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32</v>
      </c>
      <c r="AA7" s="12">
        <v>9</v>
      </c>
      <c r="AB7" s="12">
        <v>0</v>
      </c>
      <c r="AC7" s="12">
        <v>4</v>
      </c>
      <c r="AD7" s="12">
        <v>8</v>
      </c>
      <c r="AE7" s="12">
        <v>40</v>
      </c>
      <c r="AF7" s="68">
        <v>0.625</v>
      </c>
      <c r="AG7" s="69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33</v>
      </c>
      <c r="Z8" s="1" t="s">
        <v>32</v>
      </c>
      <c r="AA8" s="12">
        <v>18</v>
      </c>
      <c r="AB8" s="12">
        <v>1</v>
      </c>
      <c r="AC8" s="12">
        <v>13</v>
      </c>
      <c r="AD8" s="12">
        <v>27</v>
      </c>
      <c r="AE8" s="12">
        <v>100</v>
      </c>
      <c r="AF8" s="68">
        <v>0.71940000000000004</v>
      </c>
      <c r="AG8" s="69">
        <v>139</v>
      </c>
      <c r="AH8" s="7"/>
      <c r="AI8" s="7"/>
      <c r="AJ8" s="7"/>
      <c r="AK8" s="7" t="s">
        <v>34</v>
      </c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33</v>
      </c>
      <c r="Z9" s="1" t="s">
        <v>32</v>
      </c>
      <c r="AA9" s="12">
        <v>18</v>
      </c>
      <c r="AB9" s="12">
        <v>2</v>
      </c>
      <c r="AC9" s="12">
        <v>23</v>
      </c>
      <c r="AD9" s="12">
        <v>19</v>
      </c>
      <c r="AE9" s="12">
        <v>95</v>
      </c>
      <c r="AF9" s="68">
        <v>0.67369999999999997</v>
      </c>
      <c r="AG9" s="69">
        <v>141</v>
      </c>
      <c r="AH9" s="7"/>
      <c r="AI9" s="7"/>
      <c r="AJ9" s="7"/>
      <c r="AK9" s="7" t="s">
        <v>35</v>
      </c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81</v>
      </c>
      <c r="AB10" s="36">
        <f>SUM(AB4:AB9)</f>
        <v>7</v>
      </c>
      <c r="AC10" s="36">
        <f>SUM(AC4:AC9)</f>
        <v>74</v>
      </c>
      <c r="AD10" s="36">
        <f>SUM(AD4:AD9)</f>
        <v>96</v>
      </c>
      <c r="AE10" s="36">
        <f>SUM(AE4:AE9)</f>
        <v>393</v>
      </c>
      <c r="AF10" s="37">
        <f>PRODUCT(AE10/AG10)</f>
        <v>0.66950596252129468</v>
      </c>
      <c r="AG10" s="21">
        <f>SUM(AG4:AG9)</f>
        <v>587</v>
      </c>
      <c r="AH10" s="18"/>
      <c r="AI10" s="29"/>
      <c r="AJ10" s="41"/>
      <c r="AK10" s="42"/>
      <c r="AL10" s="10"/>
      <c r="AM10" s="36">
        <f>SUM(AM4:AM9)</f>
        <v>13</v>
      </c>
      <c r="AN10" s="36">
        <f>SUM(AN4:AN9)</f>
        <v>0</v>
      </c>
      <c r="AO10" s="36">
        <f>SUM(AO4:AO9)</f>
        <v>9</v>
      </c>
      <c r="AP10" s="36">
        <f>SUM(AP4:AP9)</f>
        <v>8</v>
      </c>
      <c r="AQ10" s="36">
        <f>SUM(AQ4:AQ9)</f>
        <v>38</v>
      </c>
      <c r="AR10" s="37">
        <f>PRODUCT(AQ10/AS10)</f>
        <v>0.4935064935064935</v>
      </c>
      <c r="AS10" s="39">
        <f>SUM(AS4:AS9)</f>
        <v>77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94</v>
      </c>
      <c r="F15" s="47">
        <f>PRODUCT(AB10+AN10)</f>
        <v>7</v>
      </c>
      <c r="G15" s="47">
        <f>PRODUCT(AC10+AO10)</f>
        <v>83</v>
      </c>
      <c r="H15" s="47">
        <f>PRODUCT(AD10+AP10)</f>
        <v>104</v>
      </c>
      <c r="I15" s="47">
        <f>PRODUCT(AE10+AQ10)</f>
        <v>431</v>
      </c>
      <c r="J15" s="60">
        <f>PRODUCT(I15/K15)</f>
        <v>0.64909638554216864</v>
      </c>
      <c r="K15" s="10">
        <f>PRODUCT(AG10+AS10)</f>
        <v>664</v>
      </c>
      <c r="L15" s="53">
        <f>PRODUCT((F15+G15)/E15)</f>
        <v>0.95744680851063835</v>
      </c>
      <c r="M15" s="53">
        <f>PRODUCT(H15/E15)</f>
        <v>1.1063829787234043</v>
      </c>
      <c r="N15" s="53">
        <f>PRODUCT((F15+G15+H15)/E15)</f>
        <v>2.0638297872340425</v>
      </c>
      <c r="O15" s="53">
        <f>PRODUCT(I15/E15)</f>
        <v>4.5851063829787231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94</v>
      </c>
      <c r="F16" s="47">
        <f t="shared" ref="F16:I16" si="0">SUM(F13:F15)</f>
        <v>7</v>
      </c>
      <c r="G16" s="47">
        <f t="shared" si="0"/>
        <v>83</v>
      </c>
      <c r="H16" s="47">
        <f t="shared" si="0"/>
        <v>104</v>
      </c>
      <c r="I16" s="47">
        <f t="shared" si="0"/>
        <v>431</v>
      </c>
      <c r="J16" s="60">
        <f>PRODUCT(I16/K16)</f>
        <v>0.64909638554216864</v>
      </c>
      <c r="K16" s="16">
        <f>SUM(K13:K15)</f>
        <v>664</v>
      </c>
      <c r="L16" s="53">
        <f>PRODUCT((F16+G16)/E16)</f>
        <v>0.95744680851063835</v>
      </c>
      <c r="M16" s="53">
        <f>PRODUCT(H16/E16)</f>
        <v>1.1063829787234043</v>
      </c>
      <c r="N16" s="53">
        <f>PRODUCT((F16+G16+H16)/E16)</f>
        <v>2.0638297872340425</v>
      </c>
      <c r="O16" s="53">
        <f>PRODUCT(I16/E16)</f>
        <v>4.5851063829787231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2018-10-30T10:17:23Z</dcterms:modified>
</cp:coreProperties>
</file>